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75" windowWidth="10275" windowHeight="9615" activeTab="0"/>
  </bookViews>
  <sheets>
    <sheet name="Лист1" sheetId="1" r:id="rId1"/>
    <sheet name="Лист3" sheetId="2" r:id="rId2"/>
    <sheet name="Лист2" sheetId="3" r:id="rId3"/>
    <sheet name="Лист4" sheetId="4" r:id="rId4"/>
    <sheet name="Лист5" sheetId="5" state="hidden" r:id="rId5"/>
  </sheets>
  <definedNames/>
  <calcPr fullCalcOnLoad="1"/>
</workbook>
</file>

<file path=xl/sharedStrings.xml><?xml version="1.0" encoding="utf-8"?>
<sst xmlns="http://schemas.openxmlformats.org/spreadsheetml/2006/main" count="135" uniqueCount="48">
  <si>
    <t>Отрасли, объекты</t>
  </si>
  <si>
    <t>Код КБК</t>
  </si>
  <si>
    <t>МБОУ "Сангарская гимназия"</t>
  </si>
  <si>
    <t>МБОУ "Кобяйская СОШ"</t>
  </si>
  <si>
    <t>МБОУ "Себян-Кюельская НЭСОШ"</t>
  </si>
  <si>
    <t>МБОУ "Мастахская СОШ"</t>
  </si>
  <si>
    <t>МКОУ "Ситтинская СОШ"</t>
  </si>
  <si>
    <t>МКОУ "Сеген-Кюельская СОШ"</t>
  </si>
  <si>
    <t>МБО ДО "Центр развития творчества и досуга"</t>
  </si>
  <si>
    <t>МБОУ "Танаринская СОШ"</t>
  </si>
  <si>
    <t>продукты питания</t>
  </si>
  <si>
    <t>оплата труда медработника</t>
  </si>
  <si>
    <t>акрицидная обработка</t>
  </si>
  <si>
    <t>Итого</t>
  </si>
  <si>
    <t>МКУ "Люксюгунская ООШ"</t>
  </si>
  <si>
    <t>764 0707 62601S2011 244 340 рг. 1120</t>
  </si>
  <si>
    <t>МБОУ "Тыайинская СОШ"</t>
  </si>
  <si>
    <t>МБОУ "Ниджилинская СОШ"</t>
  </si>
  <si>
    <t>МБО ДОД "Дом творчества с.Сайылык"</t>
  </si>
  <si>
    <t>МБОУ "Куокуйская СОШ"</t>
  </si>
  <si>
    <t>МБОУ "Мукучинская гимназия"</t>
  </si>
  <si>
    <t>МБОУ "Сангарская СОШ №1"</t>
  </si>
  <si>
    <t>МБОУ "Батамайская ООШ"</t>
  </si>
  <si>
    <t>транспортные расходы</t>
  </si>
  <si>
    <t>МКОУ "Арыктахская СОШ"</t>
  </si>
  <si>
    <t>763 0707 1260162011 244 226 рг. 1140</t>
  </si>
  <si>
    <t>МКОУ "Люксюгунская ООШ"</t>
  </si>
  <si>
    <t>762 0707 12600S2010 612 241</t>
  </si>
  <si>
    <t>762 0707 1260062010 612 241</t>
  </si>
  <si>
    <t>762 0707 12600S2010 244 226 рг.1140</t>
  </si>
  <si>
    <t>762 0707 12600S2010 244 226 рг. 1140</t>
  </si>
  <si>
    <t>762 0707 1260062010 244 340 рг. 1120</t>
  </si>
  <si>
    <t>762 0707 1260062010 244 226 рг. 1140</t>
  </si>
  <si>
    <t>профинансировано</t>
  </si>
  <si>
    <t>оплата</t>
  </si>
  <si>
    <t xml:space="preserve">продукты </t>
  </si>
  <si>
    <t>акаридцидка</t>
  </si>
  <si>
    <t>разница</t>
  </si>
  <si>
    <t>профинансирование</t>
  </si>
  <si>
    <t>профинансировано медработники</t>
  </si>
  <si>
    <t>договор</t>
  </si>
  <si>
    <t>акарицидная обработка</t>
  </si>
  <si>
    <t>профинансировано продукты питания</t>
  </si>
  <si>
    <t>профинансировано транспортные расходы</t>
  </si>
  <si>
    <t>предусмотрено</t>
  </si>
  <si>
    <t>профнансировано</t>
  </si>
  <si>
    <t>Исполнение средств выделенных из республиканского бюджета для летнего отдыха детей</t>
  </si>
  <si>
    <t>Исполнение средств выделенных из местного бюджета для летнего отдыха детей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</si>
</sst>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/>
    </xf>
    <xf numFmtId="49" fontId="45" fillId="0" borderId="11" xfId="0" applyNumberFormat="1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49" fontId="46" fillId="0" borderId="11" xfId="0" applyNumberFormat="1" applyFont="1" applyFill="1" applyBorder="1" applyAlignment="1">
      <alignment/>
    </xf>
    <xf numFmtId="4" fontId="46" fillId="0" borderId="11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2" fontId="45" fillId="0" borderId="11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45" fillId="0" borderId="11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2" fontId="45" fillId="0" borderId="11" xfId="0" applyNumberFormat="1" applyFont="1" applyFill="1" applyBorder="1" applyAlignment="1">
      <alignment/>
    </xf>
    <xf numFmtId="4" fontId="29" fillId="0" borderId="1" xfId="34" applyProtection="1">
      <alignment horizontal="right" vertical="top" shrinkToFit="1"/>
      <protection/>
    </xf>
    <xf numFmtId="4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4" fontId="48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4" fontId="49" fillId="0" borderId="1" xfId="33" applyFont="1" applyProtection="1">
      <alignment horizontal="right" vertical="top" shrinkToFit="1"/>
      <protection/>
    </xf>
    <xf numFmtId="0" fontId="48" fillId="0" borderId="11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4" fontId="49" fillId="0" borderId="14" xfId="33" applyFont="1" applyBorder="1" applyProtection="1">
      <alignment horizontal="right" vertical="top" shrinkToFit="1"/>
      <protection/>
    </xf>
    <xf numFmtId="0" fontId="48" fillId="0" borderId="13" xfId="0" applyFont="1" applyFill="1" applyBorder="1" applyAlignment="1">
      <alignment/>
    </xf>
    <xf numFmtId="4" fontId="48" fillId="0" borderId="13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46" fillId="0" borderId="13" xfId="0" applyFont="1" applyFill="1" applyBorder="1" applyAlignment="1">
      <alignment/>
    </xf>
    <xf numFmtId="4" fontId="28" fillId="0" borderId="13" xfId="33" applyBorder="1" applyProtection="1">
      <alignment horizontal="right" vertical="top" shrinkToFit="1"/>
      <protection/>
    </xf>
    <xf numFmtId="2" fontId="47" fillId="0" borderId="11" xfId="0" applyNumberFormat="1" applyFont="1" applyFill="1" applyBorder="1" applyAlignment="1">
      <alignment/>
    </xf>
    <xf numFmtId="4" fontId="50" fillId="0" borderId="11" xfId="33" applyFont="1" applyBorder="1" applyProtection="1">
      <alignment horizontal="right" vertical="top" shrinkToFit="1"/>
      <protection/>
    </xf>
    <xf numFmtId="4" fontId="50" fillId="0" borderId="1" xfId="33" applyFont="1" applyProtection="1">
      <alignment horizontal="right" vertical="top" shrinkToFit="1"/>
      <protection/>
    </xf>
    <xf numFmtId="0" fontId="45" fillId="0" borderId="13" xfId="0" applyFont="1" applyFill="1" applyBorder="1" applyAlignment="1">
      <alignment wrapText="1"/>
    </xf>
    <xf numFmtId="2" fontId="28" fillId="0" borderId="11" xfId="33" applyNumberFormat="1" applyBorder="1" applyProtection="1">
      <alignment horizontal="right" vertical="top" shrinkToFit="1"/>
      <protection/>
    </xf>
    <xf numFmtId="2" fontId="49" fillId="0" borderId="11" xfId="33" applyNumberFormat="1" applyFont="1" applyBorder="1" applyProtection="1">
      <alignment horizontal="right" vertical="top" shrinkToFit="1"/>
      <protection/>
    </xf>
    <xf numFmtId="2" fontId="48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5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top"/>
    </xf>
    <xf numFmtId="0" fontId="45" fillId="0" borderId="15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34.421875" style="1" customWidth="1"/>
    <col min="2" max="2" width="30.00390625" style="1" hidden="1" customWidth="1"/>
    <col min="3" max="3" width="16.57421875" style="1" customWidth="1"/>
    <col min="4" max="4" width="13.28125" style="1" customWidth="1"/>
    <col min="5" max="5" width="10.421875" style="1" customWidth="1"/>
    <col min="6" max="6" width="11.421875" style="1" customWidth="1"/>
    <col min="7" max="7" width="15.57421875" style="1" customWidth="1"/>
    <col min="8" max="8" width="13.28125" style="1" customWidth="1"/>
    <col min="9" max="9" width="11.7109375" style="1" customWidth="1"/>
    <col min="10" max="10" width="13.421875" style="1" customWidth="1"/>
    <col min="11" max="11" width="12.140625" style="1" hidden="1" customWidth="1"/>
    <col min="12" max="16384" width="9.140625" style="1" customWidth="1"/>
  </cols>
  <sheetData>
    <row r="1" spans="2:7" ht="33" customHeight="1">
      <c r="B1" s="45" t="s">
        <v>46</v>
      </c>
      <c r="C1" s="45"/>
      <c r="D1" s="45"/>
      <c r="E1" s="45"/>
      <c r="F1" s="45"/>
      <c r="G1" s="46"/>
    </row>
    <row r="2" spans="1:3" ht="15.75">
      <c r="A2" s="2"/>
      <c r="B2" s="3"/>
      <c r="C2" s="2"/>
    </row>
    <row r="3" spans="1:11" ht="15.75">
      <c r="A3" s="44" t="s">
        <v>0</v>
      </c>
      <c r="B3" s="44" t="s">
        <v>1</v>
      </c>
      <c r="C3" s="44">
        <v>2018</v>
      </c>
      <c r="D3" s="43" t="s">
        <v>44</v>
      </c>
      <c r="E3" s="43"/>
      <c r="F3" s="43"/>
      <c r="G3" s="18" t="s">
        <v>35</v>
      </c>
      <c r="H3" s="5"/>
      <c r="I3" s="5" t="s">
        <v>36</v>
      </c>
      <c r="J3" s="5"/>
      <c r="K3" s="5"/>
    </row>
    <row r="4" spans="1:11" ht="63">
      <c r="A4" s="44"/>
      <c r="B4" s="44"/>
      <c r="C4" s="44"/>
      <c r="D4" s="4" t="s">
        <v>10</v>
      </c>
      <c r="E4" s="4" t="s">
        <v>11</v>
      </c>
      <c r="F4" s="4" t="s">
        <v>41</v>
      </c>
      <c r="G4" s="19" t="s">
        <v>33</v>
      </c>
      <c r="H4" s="5" t="s">
        <v>34</v>
      </c>
      <c r="I4" s="19" t="s">
        <v>33</v>
      </c>
      <c r="J4" s="5" t="s">
        <v>34</v>
      </c>
      <c r="K4" s="5" t="s">
        <v>37</v>
      </c>
    </row>
    <row r="5" spans="1:11" ht="15.75">
      <c r="A5" s="13" t="s">
        <v>16</v>
      </c>
      <c r="B5" s="6" t="s">
        <v>28</v>
      </c>
      <c r="C5" s="7">
        <f>SUM(D5:F5)</f>
        <v>102375</v>
      </c>
      <c r="D5" s="14">
        <v>102375</v>
      </c>
      <c r="E5" s="4"/>
      <c r="F5" s="4"/>
      <c r="G5" s="37">
        <v>102375</v>
      </c>
      <c r="H5" s="5">
        <v>102375</v>
      </c>
      <c r="I5" s="5"/>
      <c r="J5" s="7">
        <f>G5-H5</f>
        <v>0</v>
      </c>
      <c r="K5" s="20">
        <f>D5-G5</f>
        <v>0</v>
      </c>
    </row>
    <row r="6" spans="1:11" ht="15.75">
      <c r="A6" s="5" t="s">
        <v>21</v>
      </c>
      <c r="B6" s="6" t="s">
        <v>28</v>
      </c>
      <c r="C6" s="7">
        <f>SUM(D6:F6)</f>
        <v>245700</v>
      </c>
      <c r="D6" s="14">
        <v>245700</v>
      </c>
      <c r="E6" s="4"/>
      <c r="F6" s="4"/>
      <c r="G6" s="5">
        <v>245700</v>
      </c>
      <c r="H6" s="37">
        <v>245700</v>
      </c>
      <c r="I6" s="5"/>
      <c r="J6" s="7">
        <f aca="true" t="shared" si="0" ref="J6:J19">G6-H6</f>
        <v>0</v>
      </c>
      <c r="K6" s="20">
        <f aca="true" t="shared" si="1" ref="K6:K19">D6-G6</f>
        <v>0</v>
      </c>
    </row>
    <row r="7" spans="1:11" ht="15.75">
      <c r="A7" s="5" t="s">
        <v>2</v>
      </c>
      <c r="B7" s="6" t="s">
        <v>28</v>
      </c>
      <c r="C7" s="7">
        <f>SUM(D7:F7)</f>
        <v>147600</v>
      </c>
      <c r="D7" s="7">
        <v>141600</v>
      </c>
      <c r="E7" s="7"/>
      <c r="F7" s="7">
        <v>6000</v>
      </c>
      <c r="G7" s="37">
        <v>141600</v>
      </c>
      <c r="H7" s="5">
        <v>141600</v>
      </c>
      <c r="I7" s="37">
        <v>6000</v>
      </c>
      <c r="J7" s="7">
        <v>6000</v>
      </c>
      <c r="K7" s="20">
        <f t="shared" si="1"/>
        <v>0</v>
      </c>
    </row>
    <row r="8" spans="1:11" ht="15.75">
      <c r="A8" s="5" t="s">
        <v>4</v>
      </c>
      <c r="B8" s="6" t="s">
        <v>28</v>
      </c>
      <c r="C8" s="7">
        <f aca="true" t="shared" si="2" ref="C8:C17">SUM(D8:F8)</f>
        <v>409500</v>
      </c>
      <c r="D8" s="7">
        <v>409500</v>
      </c>
      <c r="E8" s="7"/>
      <c r="F8" s="7"/>
      <c r="G8" s="38">
        <v>409500</v>
      </c>
      <c r="H8" s="38">
        <v>409500</v>
      </c>
      <c r="I8" s="5"/>
      <c r="J8" s="7">
        <f t="shared" si="0"/>
        <v>0</v>
      </c>
      <c r="K8" s="20">
        <f t="shared" si="1"/>
        <v>0</v>
      </c>
    </row>
    <row r="9" spans="1:11" ht="15.75">
      <c r="A9" s="5" t="s">
        <v>17</v>
      </c>
      <c r="B9" s="6" t="s">
        <v>28</v>
      </c>
      <c r="C9" s="7">
        <f t="shared" si="2"/>
        <v>102375</v>
      </c>
      <c r="D9" s="7">
        <v>102375</v>
      </c>
      <c r="E9" s="7"/>
      <c r="F9" s="7"/>
      <c r="G9" s="38">
        <v>102375</v>
      </c>
      <c r="H9" s="38">
        <v>102375</v>
      </c>
      <c r="I9" s="5"/>
      <c r="J9" s="7">
        <f t="shared" si="0"/>
        <v>0</v>
      </c>
      <c r="K9" s="20">
        <f t="shared" si="1"/>
        <v>0</v>
      </c>
    </row>
    <row r="10" spans="1:11" ht="15.75">
      <c r="A10" s="5" t="s">
        <v>5</v>
      </c>
      <c r="B10" s="6" t="s">
        <v>28</v>
      </c>
      <c r="C10" s="7">
        <f t="shared" si="2"/>
        <v>283080</v>
      </c>
      <c r="D10" s="7">
        <v>277080</v>
      </c>
      <c r="E10" s="7"/>
      <c r="F10" s="7">
        <v>6000</v>
      </c>
      <c r="G10" s="38">
        <v>277080</v>
      </c>
      <c r="H10" s="38">
        <v>277080</v>
      </c>
      <c r="I10" s="5">
        <v>6000</v>
      </c>
      <c r="J10" s="7">
        <v>6000</v>
      </c>
      <c r="K10" s="20">
        <f t="shared" si="1"/>
        <v>0</v>
      </c>
    </row>
    <row r="11" spans="1:11" ht="15.75">
      <c r="A11" s="5" t="s">
        <v>19</v>
      </c>
      <c r="B11" s="6" t="s">
        <v>28</v>
      </c>
      <c r="C11" s="7">
        <f t="shared" si="2"/>
        <v>204750</v>
      </c>
      <c r="D11" s="7">
        <v>204750</v>
      </c>
      <c r="E11" s="7"/>
      <c r="F11" s="7"/>
      <c r="G11" s="38">
        <v>204750</v>
      </c>
      <c r="H11" s="5">
        <v>204750</v>
      </c>
      <c r="I11" s="5"/>
      <c r="J11" s="7">
        <f t="shared" si="0"/>
        <v>0</v>
      </c>
      <c r="K11" s="20">
        <f t="shared" si="1"/>
        <v>0</v>
      </c>
    </row>
    <row r="12" spans="1:11" ht="15.75" hidden="1">
      <c r="A12" s="5" t="s">
        <v>9</v>
      </c>
      <c r="B12" s="6" t="s">
        <v>28</v>
      </c>
      <c r="C12" s="7">
        <f t="shared" si="2"/>
        <v>0</v>
      </c>
      <c r="D12" s="7"/>
      <c r="E12" s="7"/>
      <c r="F12" s="7"/>
      <c r="G12" s="5"/>
      <c r="H12" s="5"/>
      <c r="I12" s="5"/>
      <c r="J12" s="7">
        <f t="shared" si="0"/>
        <v>0</v>
      </c>
      <c r="K12" s="20">
        <f t="shared" si="1"/>
        <v>0</v>
      </c>
    </row>
    <row r="13" spans="1:11" ht="15.75" hidden="1">
      <c r="A13" s="5" t="s">
        <v>3</v>
      </c>
      <c r="B13" s="6" t="s">
        <v>28</v>
      </c>
      <c r="C13" s="7">
        <f t="shared" si="2"/>
        <v>0</v>
      </c>
      <c r="D13" s="7"/>
      <c r="E13" s="7"/>
      <c r="F13" s="7"/>
      <c r="G13" s="5"/>
      <c r="H13" s="5"/>
      <c r="I13" s="5"/>
      <c r="J13" s="7">
        <f t="shared" si="0"/>
        <v>0</v>
      </c>
      <c r="K13" s="20">
        <f t="shared" si="1"/>
        <v>0</v>
      </c>
    </row>
    <row r="14" spans="1:11" ht="15.75">
      <c r="A14" s="5" t="s">
        <v>22</v>
      </c>
      <c r="B14" s="6" t="s">
        <v>28</v>
      </c>
      <c r="C14" s="7">
        <f t="shared" si="2"/>
        <v>184275</v>
      </c>
      <c r="D14" s="7">
        <v>184275</v>
      </c>
      <c r="E14" s="7"/>
      <c r="F14" s="7"/>
      <c r="G14" s="38">
        <v>184275</v>
      </c>
      <c r="H14" s="38">
        <v>184275</v>
      </c>
      <c r="I14" s="5"/>
      <c r="J14" s="7">
        <f t="shared" si="0"/>
        <v>0</v>
      </c>
      <c r="K14" s="20">
        <f t="shared" si="1"/>
        <v>0</v>
      </c>
    </row>
    <row r="15" spans="1:11" ht="15.75">
      <c r="A15" s="5" t="s">
        <v>20</v>
      </c>
      <c r="B15" s="6" t="s">
        <v>28</v>
      </c>
      <c r="C15" s="7">
        <f t="shared" si="2"/>
        <v>76800</v>
      </c>
      <c r="D15" s="7">
        <v>70800</v>
      </c>
      <c r="E15" s="7"/>
      <c r="F15" s="7">
        <v>6000</v>
      </c>
      <c r="G15" s="38">
        <v>70800</v>
      </c>
      <c r="H15" s="5">
        <v>70800</v>
      </c>
      <c r="I15" s="5">
        <v>6000</v>
      </c>
      <c r="J15" s="7">
        <v>6000</v>
      </c>
      <c r="K15" s="20">
        <f t="shared" si="1"/>
        <v>0</v>
      </c>
    </row>
    <row r="16" spans="1:11" ht="15.75">
      <c r="A16" s="5" t="s">
        <v>18</v>
      </c>
      <c r="B16" s="6" t="s">
        <v>28</v>
      </c>
      <c r="C16" s="7">
        <f t="shared" si="2"/>
        <v>307125</v>
      </c>
      <c r="D16" s="7">
        <v>307125</v>
      </c>
      <c r="E16" s="7"/>
      <c r="F16" s="7"/>
      <c r="G16" s="38">
        <v>307125</v>
      </c>
      <c r="H16" s="38">
        <v>307125</v>
      </c>
      <c r="I16" s="5"/>
      <c r="J16" s="7">
        <f t="shared" si="0"/>
        <v>0</v>
      </c>
      <c r="K16" s="20">
        <f t="shared" si="1"/>
        <v>0</v>
      </c>
    </row>
    <row r="17" spans="1:11" ht="15.75" hidden="1">
      <c r="A17" s="5" t="s">
        <v>8</v>
      </c>
      <c r="B17" s="6" t="s">
        <v>28</v>
      </c>
      <c r="C17" s="7">
        <f t="shared" si="2"/>
        <v>0</v>
      </c>
      <c r="D17" s="7">
        <v>0</v>
      </c>
      <c r="E17" s="7"/>
      <c r="F17" s="7"/>
      <c r="G17" s="5"/>
      <c r="H17" s="5"/>
      <c r="I17" s="5"/>
      <c r="J17" s="7">
        <f t="shared" si="0"/>
        <v>0</v>
      </c>
      <c r="K17" s="20">
        <f t="shared" si="1"/>
        <v>0</v>
      </c>
    </row>
    <row r="18" spans="1:11" ht="15.75">
      <c r="A18" s="5" t="s">
        <v>3</v>
      </c>
      <c r="B18" s="6" t="s">
        <v>28</v>
      </c>
      <c r="C18" s="7">
        <f>SUM(D18:F18)</f>
        <v>752435</v>
      </c>
      <c r="D18" s="7">
        <v>752435</v>
      </c>
      <c r="E18" s="7"/>
      <c r="F18" s="7"/>
      <c r="G18" s="38">
        <v>752435</v>
      </c>
      <c r="H18" s="38">
        <v>752435</v>
      </c>
      <c r="I18" s="5"/>
      <c r="J18" s="7">
        <f t="shared" si="0"/>
        <v>0</v>
      </c>
      <c r="K18" s="20">
        <f t="shared" si="1"/>
        <v>0</v>
      </c>
    </row>
    <row r="19" spans="1:11" ht="15.75">
      <c r="A19" s="5" t="s">
        <v>9</v>
      </c>
      <c r="B19" s="6" t="s">
        <v>28</v>
      </c>
      <c r="C19" s="7">
        <f>SUM(D19:F19)</f>
        <v>348075</v>
      </c>
      <c r="D19" s="7">
        <v>348075</v>
      </c>
      <c r="E19" s="7"/>
      <c r="F19" s="7"/>
      <c r="G19" s="38">
        <v>348075</v>
      </c>
      <c r="H19" s="38">
        <v>348075</v>
      </c>
      <c r="I19" s="5"/>
      <c r="J19" s="7">
        <f t="shared" si="0"/>
        <v>0</v>
      </c>
      <c r="K19" s="20">
        <f t="shared" si="1"/>
        <v>0</v>
      </c>
    </row>
    <row r="20" spans="1:11" s="11" customFormat="1" ht="15.75">
      <c r="A20" s="8" t="s">
        <v>13</v>
      </c>
      <c r="B20" s="9"/>
      <c r="C20" s="10">
        <f aca="true" t="shared" si="3" ref="C20:K20">SUM(C5:C19)</f>
        <v>3164090</v>
      </c>
      <c r="D20" s="10">
        <f t="shared" si="3"/>
        <v>3146090</v>
      </c>
      <c r="E20" s="10">
        <f t="shared" si="3"/>
        <v>0</v>
      </c>
      <c r="F20" s="10">
        <f t="shared" si="3"/>
        <v>18000</v>
      </c>
      <c r="G20" s="10">
        <f t="shared" si="3"/>
        <v>3146090</v>
      </c>
      <c r="H20" s="10">
        <f t="shared" si="3"/>
        <v>3146090</v>
      </c>
      <c r="I20" s="10">
        <f t="shared" si="3"/>
        <v>18000</v>
      </c>
      <c r="J20" s="10">
        <f t="shared" si="3"/>
        <v>18000</v>
      </c>
      <c r="K20" s="10">
        <f t="shared" si="3"/>
        <v>0</v>
      </c>
    </row>
    <row r="22" ht="15.75">
      <c r="G22" s="16">
        <f>D20-G20</f>
        <v>0</v>
      </c>
    </row>
  </sheetData>
  <sheetProtection/>
  <mergeCells count="5">
    <mergeCell ref="D3:F3"/>
    <mergeCell ref="A3:A4"/>
    <mergeCell ref="B3:B4"/>
    <mergeCell ref="C3:C4"/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29.140625" style="1" customWidth="1"/>
    <col min="2" max="2" width="4.421875" style="1" customWidth="1"/>
    <col min="3" max="3" width="13.00390625" style="1" customWidth="1"/>
    <col min="4" max="4" width="12.28125" style="1" customWidth="1"/>
    <col min="5" max="5" width="13.00390625" style="1" customWidth="1"/>
    <col min="6" max="6" width="11.28125" style="1" customWidth="1"/>
    <col min="7" max="7" width="8.7109375" style="1" customWidth="1"/>
    <col min="8" max="8" width="11.57421875" style="1" customWidth="1"/>
    <col min="9" max="9" width="11.7109375" style="1" customWidth="1"/>
    <col min="10" max="10" width="11.57421875" style="1" customWidth="1"/>
    <col min="11" max="11" width="12.57421875" style="1" customWidth="1"/>
    <col min="12" max="12" width="11.57421875" style="1" customWidth="1"/>
    <col min="13" max="13" width="11.00390625" style="1" customWidth="1"/>
    <col min="14" max="14" width="11.28125" style="1" hidden="1" customWidth="1"/>
    <col min="15" max="15" width="12.57421875" style="1" hidden="1" customWidth="1"/>
    <col min="16" max="16384" width="9.140625" style="1" customWidth="1"/>
  </cols>
  <sheetData>
    <row r="1" spans="2:7" ht="33" customHeight="1">
      <c r="B1" s="45" t="s">
        <v>47</v>
      </c>
      <c r="C1" s="45"/>
      <c r="D1" s="45"/>
      <c r="E1" s="45"/>
      <c r="F1" s="45"/>
      <c r="G1" s="46"/>
    </row>
    <row r="2" spans="1:3" ht="15.75">
      <c r="A2" s="2"/>
      <c r="B2" s="3"/>
      <c r="C2" s="2"/>
    </row>
    <row r="3" spans="1:15" ht="15.75">
      <c r="A3" s="44" t="s">
        <v>0</v>
      </c>
      <c r="B3" s="44" t="s">
        <v>1</v>
      </c>
      <c r="C3" s="44">
        <v>2018</v>
      </c>
      <c r="D3" s="43" t="s">
        <v>44</v>
      </c>
      <c r="E3" s="43"/>
      <c r="F3" s="43"/>
      <c r="G3" s="43"/>
      <c r="H3" s="18"/>
      <c r="I3" s="5"/>
      <c r="J3" s="5"/>
      <c r="K3" s="5"/>
      <c r="L3" s="29"/>
      <c r="M3" s="5"/>
      <c r="N3" s="29"/>
      <c r="O3" s="5"/>
    </row>
    <row r="4" spans="1:15" ht="63">
      <c r="A4" s="44"/>
      <c r="B4" s="44"/>
      <c r="C4" s="44"/>
      <c r="D4" s="4" t="s">
        <v>10</v>
      </c>
      <c r="E4" s="4" t="s">
        <v>23</v>
      </c>
      <c r="F4" s="4" t="s">
        <v>11</v>
      </c>
      <c r="G4" s="4" t="s">
        <v>12</v>
      </c>
      <c r="H4" s="19" t="s">
        <v>42</v>
      </c>
      <c r="I4" s="5" t="s">
        <v>34</v>
      </c>
      <c r="J4" s="19" t="s">
        <v>43</v>
      </c>
      <c r="K4" s="5" t="s">
        <v>34</v>
      </c>
      <c r="L4" s="39" t="s">
        <v>39</v>
      </c>
      <c r="M4" s="5" t="s">
        <v>34</v>
      </c>
      <c r="N4" s="29" t="s">
        <v>40</v>
      </c>
      <c r="O4" s="5"/>
    </row>
    <row r="5" spans="1:15" ht="15.75">
      <c r="A5" s="13" t="s">
        <v>16</v>
      </c>
      <c r="B5" s="6" t="s">
        <v>27</v>
      </c>
      <c r="C5" s="22">
        <f aca="true" t="shared" si="0" ref="C5:C13">SUM(D5:G5)</f>
        <v>13188</v>
      </c>
      <c r="D5" s="25"/>
      <c r="E5" s="25"/>
      <c r="F5" s="26">
        <v>13188</v>
      </c>
      <c r="G5" s="25"/>
      <c r="H5" s="23">
        <v>0</v>
      </c>
      <c r="I5" s="23">
        <v>0</v>
      </c>
      <c r="J5" s="23"/>
      <c r="K5" s="23"/>
      <c r="L5" s="30">
        <v>13188</v>
      </c>
      <c r="M5" s="36">
        <v>13188</v>
      </c>
      <c r="N5" s="29">
        <v>13188</v>
      </c>
      <c r="O5" s="5"/>
    </row>
    <row r="6" spans="1:15" ht="15.75">
      <c r="A6" s="5" t="s">
        <v>5</v>
      </c>
      <c r="B6" s="6" t="s">
        <v>27</v>
      </c>
      <c r="C6" s="22">
        <f t="shared" si="0"/>
        <v>51496</v>
      </c>
      <c r="D6" s="25"/>
      <c r="E6" s="25"/>
      <c r="F6" s="26">
        <f>26376+25120</f>
        <v>51496</v>
      </c>
      <c r="G6" s="25"/>
      <c r="H6" s="23">
        <v>0</v>
      </c>
      <c r="I6" s="23">
        <v>0</v>
      </c>
      <c r="J6" s="23"/>
      <c r="K6" s="23"/>
      <c r="L6" s="30">
        <v>51496</v>
      </c>
      <c r="M6" s="40">
        <v>51496</v>
      </c>
      <c r="N6" s="29">
        <v>51496</v>
      </c>
      <c r="O6" s="7">
        <f>L6-M6</f>
        <v>0</v>
      </c>
    </row>
    <row r="7" spans="1:15" ht="15.75">
      <c r="A7" s="5" t="s">
        <v>17</v>
      </c>
      <c r="B7" s="6" t="s">
        <v>27</v>
      </c>
      <c r="C7" s="22">
        <f t="shared" si="0"/>
        <v>13188</v>
      </c>
      <c r="D7" s="25"/>
      <c r="E7" s="25"/>
      <c r="F7" s="26">
        <f>13188</f>
        <v>13188</v>
      </c>
      <c r="G7" s="25"/>
      <c r="H7" s="23">
        <v>0</v>
      </c>
      <c r="I7" s="23"/>
      <c r="J7" s="23"/>
      <c r="K7" s="23"/>
      <c r="L7" s="30">
        <v>13188</v>
      </c>
      <c r="M7" s="36">
        <v>13188</v>
      </c>
      <c r="N7" s="29">
        <v>13188</v>
      </c>
      <c r="O7" s="7">
        <f aca="true" t="shared" si="1" ref="O7:O18">L7-M7</f>
        <v>0</v>
      </c>
    </row>
    <row r="8" spans="1:15" ht="15.75">
      <c r="A8" s="5" t="s">
        <v>4</v>
      </c>
      <c r="B8" s="6" t="s">
        <v>27</v>
      </c>
      <c r="C8" s="22">
        <f t="shared" si="0"/>
        <v>768188</v>
      </c>
      <c r="D8" s="25"/>
      <c r="E8" s="25">
        <v>755000</v>
      </c>
      <c r="F8" s="26">
        <v>13188</v>
      </c>
      <c r="G8" s="25"/>
      <c r="H8" s="27">
        <v>0</v>
      </c>
      <c r="I8" s="23"/>
      <c r="J8" s="27">
        <v>755000</v>
      </c>
      <c r="K8" s="23">
        <v>755000</v>
      </c>
      <c r="L8" s="30">
        <v>13188</v>
      </c>
      <c r="M8" s="36">
        <v>13188</v>
      </c>
      <c r="N8" s="29">
        <v>13188</v>
      </c>
      <c r="O8" s="7">
        <f t="shared" si="1"/>
        <v>0</v>
      </c>
    </row>
    <row r="9" spans="1:15" ht="15.75">
      <c r="A9" s="5" t="s">
        <v>2</v>
      </c>
      <c r="B9" s="6" t="s">
        <v>27</v>
      </c>
      <c r="C9" s="22">
        <f t="shared" si="0"/>
        <v>12560</v>
      </c>
      <c r="D9" s="22"/>
      <c r="E9" s="22"/>
      <c r="F9" s="22">
        <v>12560</v>
      </c>
      <c r="G9" s="22"/>
      <c r="H9" s="23">
        <v>0</v>
      </c>
      <c r="I9" s="23"/>
      <c r="J9" s="23"/>
      <c r="K9" s="23"/>
      <c r="L9" s="30">
        <v>12560</v>
      </c>
      <c r="M9" s="41">
        <v>12560</v>
      </c>
      <c r="N9" s="29">
        <v>12560</v>
      </c>
      <c r="O9" s="7">
        <f t="shared" si="1"/>
        <v>0</v>
      </c>
    </row>
    <row r="10" spans="1:15" ht="15.75">
      <c r="A10" s="5" t="s">
        <v>19</v>
      </c>
      <c r="B10" s="6" t="s">
        <v>27</v>
      </c>
      <c r="C10" s="22">
        <f t="shared" si="0"/>
        <v>26376</v>
      </c>
      <c r="D10" s="22"/>
      <c r="E10" s="22"/>
      <c r="F10" s="22">
        <v>26376</v>
      </c>
      <c r="G10" s="22"/>
      <c r="H10" s="23">
        <v>0</v>
      </c>
      <c r="I10" s="23"/>
      <c r="J10" s="23"/>
      <c r="K10" s="23"/>
      <c r="L10" s="30">
        <v>26376</v>
      </c>
      <c r="M10" s="36">
        <v>26376</v>
      </c>
      <c r="N10" s="29">
        <v>26376</v>
      </c>
      <c r="O10" s="7">
        <f t="shared" si="1"/>
        <v>0</v>
      </c>
    </row>
    <row r="11" spans="1:15" ht="15.75">
      <c r="A11" s="5" t="s">
        <v>20</v>
      </c>
      <c r="B11" s="6" t="s">
        <v>27</v>
      </c>
      <c r="C11" s="22">
        <f t="shared" si="0"/>
        <v>12560</v>
      </c>
      <c r="D11" s="22"/>
      <c r="E11" s="22"/>
      <c r="F11" s="22">
        <v>12560</v>
      </c>
      <c r="G11" s="22"/>
      <c r="H11" s="23">
        <v>0</v>
      </c>
      <c r="I11" s="23"/>
      <c r="J11" s="23"/>
      <c r="K11" s="23"/>
      <c r="L11" s="30">
        <v>12560</v>
      </c>
      <c r="M11" s="36">
        <v>12560</v>
      </c>
      <c r="N11" s="29">
        <v>12560</v>
      </c>
      <c r="O11" s="7">
        <f t="shared" si="1"/>
        <v>0</v>
      </c>
    </row>
    <row r="12" spans="1:15" ht="15.75">
      <c r="A12" s="5" t="s">
        <v>21</v>
      </c>
      <c r="B12" s="6" t="s">
        <v>27</v>
      </c>
      <c r="C12" s="22">
        <v>26376</v>
      </c>
      <c r="D12" s="22"/>
      <c r="E12" s="22"/>
      <c r="F12" s="22">
        <v>26376</v>
      </c>
      <c r="G12" s="22"/>
      <c r="H12" s="27">
        <v>0</v>
      </c>
      <c r="I12" s="23"/>
      <c r="J12" s="23"/>
      <c r="K12" s="23"/>
      <c r="L12" s="30">
        <v>26376</v>
      </c>
      <c r="M12" s="41">
        <v>26376</v>
      </c>
      <c r="N12" s="29">
        <v>26376</v>
      </c>
      <c r="O12" s="7">
        <f t="shared" si="1"/>
        <v>0</v>
      </c>
    </row>
    <row r="13" spans="1:15" ht="15.75">
      <c r="A13" s="5" t="s">
        <v>22</v>
      </c>
      <c r="B13" s="6" t="s">
        <v>27</v>
      </c>
      <c r="C13" s="22">
        <f t="shared" si="0"/>
        <v>39564</v>
      </c>
      <c r="D13" s="22"/>
      <c r="E13" s="22"/>
      <c r="F13" s="22">
        <v>39564</v>
      </c>
      <c r="G13" s="22"/>
      <c r="H13" s="23">
        <v>0</v>
      </c>
      <c r="I13" s="23"/>
      <c r="J13" s="23"/>
      <c r="K13" s="23"/>
      <c r="L13" s="30">
        <v>39564</v>
      </c>
      <c r="M13" s="36">
        <v>39564</v>
      </c>
      <c r="N13" s="29">
        <v>39564</v>
      </c>
      <c r="O13" s="7">
        <f t="shared" si="1"/>
        <v>0</v>
      </c>
    </row>
    <row r="14" spans="1:15" s="11" customFormat="1" ht="15.75" hidden="1">
      <c r="A14" s="8" t="s">
        <v>13</v>
      </c>
      <c r="B14" s="9"/>
      <c r="C14" s="24"/>
      <c r="D14" s="24">
        <f>SUM(D9:D12)</f>
        <v>0</v>
      </c>
      <c r="E14" s="24"/>
      <c r="F14" s="24"/>
      <c r="G14" s="24">
        <f>SUM(G9:G9)</f>
        <v>0</v>
      </c>
      <c r="H14" s="28"/>
      <c r="I14" s="28"/>
      <c r="J14" s="28"/>
      <c r="K14" s="28"/>
      <c r="L14" s="31"/>
      <c r="M14" s="42"/>
      <c r="N14" s="34"/>
      <c r="O14" s="7">
        <f t="shared" si="1"/>
        <v>0</v>
      </c>
    </row>
    <row r="15" spans="1:15" ht="15.75">
      <c r="A15" s="5" t="s">
        <v>3</v>
      </c>
      <c r="B15" s="6" t="s">
        <v>27</v>
      </c>
      <c r="C15" s="22">
        <f>SUM(D15:G15)</f>
        <v>91555</v>
      </c>
      <c r="D15" s="22">
        <v>51991</v>
      </c>
      <c r="E15" s="22"/>
      <c r="F15" s="22">
        <v>39564</v>
      </c>
      <c r="G15" s="22"/>
      <c r="H15" s="23">
        <v>51991</v>
      </c>
      <c r="I15" s="23">
        <v>51991</v>
      </c>
      <c r="J15" s="23"/>
      <c r="K15" s="23">
        <v>0</v>
      </c>
      <c r="L15" s="30">
        <v>39564</v>
      </c>
      <c r="M15" s="36">
        <v>39564</v>
      </c>
      <c r="N15" s="29">
        <v>39564</v>
      </c>
      <c r="O15" s="7">
        <f t="shared" si="1"/>
        <v>0</v>
      </c>
    </row>
    <row r="16" spans="1:15" ht="15.75">
      <c r="A16" s="5" t="s">
        <v>9</v>
      </c>
      <c r="B16" s="6" t="s">
        <v>27</v>
      </c>
      <c r="C16" s="22">
        <f>SUM(D16:G16)</f>
        <v>36539</v>
      </c>
      <c r="D16" s="22"/>
      <c r="E16" s="22"/>
      <c r="F16" s="22">
        <f>36539</f>
        <v>36539</v>
      </c>
      <c r="G16" s="22">
        <v>0</v>
      </c>
      <c r="H16" s="23">
        <v>0</v>
      </c>
      <c r="I16" s="23"/>
      <c r="J16" s="23"/>
      <c r="K16" s="23"/>
      <c r="L16" s="30">
        <v>36539</v>
      </c>
      <c r="M16" s="40">
        <v>36539</v>
      </c>
      <c r="N16" s="35">
        <v>23351</v>
      </c>
      <c r="O16" s="7">
        <f t="shared" si="1"/>
        <v>0</v>
      </c>
    </row>
    <row r="17" spans="1:15" ht="15.75">
      <c r="A17" s="5" t="s">
        <v>18</v>
      </c>
      <c r="B17" s="6" t="s">
        <v>27</v>
      </c>
      <c r="C17" s="22">
        <f>SUM(D17:G17)</f>
        <v>39564</v>
      </c>
      <c r="D17" s="22"/>
      <c r="E17" s="22"/>
      <c r="F17" s="22">
        <v>39564</v>
      </c>
      <c r="G17" s="22"/>
      <c r="H17" s="23">
        <v>0</v>
      </c>
      <c r="I17" s="23"/>
      <c r="J17" s="23"/>
      <c r="K17" s="23"/>
      <c r="L17" s="30">
        <v>39564</v>
      </c>
      <c r="M17" s="36">
        <v>39564</v>
      </c>
      <c r="N17" s="29">
        <v>39564</v>
      </c>
      <c r="O17" s="7">
        <f t="shared" si="1"/>
        <v>0</v>
      </c>
    </row>
    <row r="18" spans="1:15" ht="15.75">
      <c r="A18" s="5" t="s">
        <v>8</v>
      </c>
      <c r="B18" s="6" t="s">
        <v>27</v>
      </c>
      <c r="C18" s="22">
        <f>SUM(D18:G18)</f>
        <v>231126</v>
      </c>
      <c r="D18" s="22">
        <v>204750</v>
      </c>
      <c r="E18" s="22"/>
      <c r="F18" s="22">
        <v>26376</v>
      </c>
      <c r="G18" s="22"/>
      <c r="H18" s="22">
        <v>204750</v>
      </c>
      <c r="I18" s="23">
        <v>204750</v>
      </c>
      <c r="J18" s="23"/>
      <c r="K18" s="23"/>
      <c r="L18" s="30">
        <v>26376</v>
      </c>
      <c r="M18" s="36">
        <v>26376</v>
      </c>
      <c r="N18" s="29">
        <v>26376</v>
      </c>
      <c r="O18" s="7">
        <f t="shared" si="1"/>
        <v>0</v>
      </c>
    </row>
    <row r="19" spans="1:15" s="11" customFormat="1" ht="15.75">
      <c r="A19" s="8" t="s">
        <v>13</v>
      </c>
      <c r="B19" s="9"/>
      <c r="C19" s="24">
        <f>SUM(C5:C18)</f>
        <v>1362280</v>
      </c>
      <c r="D19" s="24">
        <f>SUM(D5:D18)</f>
        <v>256741</v>
      </c>
      <c r="E19" s="24">
        <f>SUM(E5:E18)</f>
        <v>755000</v>
      </c>
      <c r="F19" s="24">
        <f>SUM(F5:F18)</f>
        <v>350539</v>
      </c>
      <c r="G19" s="24">
        <f aca="true" t="shared" si="2" ref="G19:N19">SUM(G5:G18)</f>
        <v>0</v>
      </c>
      <c r="H19" s="24">
        <f t="shared" si="2"/>
        <v>256741</v>
      </c>
      <c r="I19" s="24">
        <f t="shared" si="2"/>
        <v>256741</v>
      </c>
      <c r="J19" s="24">
        <f t="shared" si="2"/>
        <v>755000</v>
      </c>
      <c r="K19" s="24">
        <f t="shared" si="2"/>
        <v>755000</v>
      </c>
      <c r="L19" s="32">
        <f t="shared" si="2"/>
        <v>350539</v>
      </c>
      <c r="M19" s="24">
        <f t="shared" si="2"/>
        <v>350539</v>
      </c>
      <c r="N19" s="32">
        <f t="shared" si="2"/>
        <v>337351</v>
      </c>
      <c r="O19" s="10">
        <f>L19-M19</f>
        <v>0</v>
      </c>
    </row>
  </sheetData>
  <sheetProtection/>
  <mergeCells count="5">
    <mergeCell ref="A3:A4"/>
    <mergeCell ref="B3:B4"/>
    <mergeCell ref="C3:C4"/>
    <mergeCell ref="D3:G3"/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75" zoomScaleNormal="75" zoomScalePageLayoutView="0" workbookViewId="0" topLeftCell="A1">
      <selection activeCell="B1" sqref="B1:G1"/>
    </sheetView>
  </sheetViews>
  <sheetFormatPr defaultColWidth="9.140625" defaultRowHeight="15"/>
  <cols>
    <col min="1" max="1" width="48.57421875" style="1" customWidth="1"/>
    <col min="2" max="2" width="38.140625" style="1" hidden="1" customWidth="1"/>
    <col min="3" max="3" width="16.57421875" style="1" customWidth="1"/>
    <col min="4" max="4" width="13.28125" style="1" customWidth="1"/>
    <col min="5" max="5" width="11.28125" style="1" customWidth="1"/>
    <col min="6" max="6" width="11.421875" style="1" customWidth="1"/>
    <col min="7" max="7" width="12.421875" style="1" customWidth="1"/>
    <col min="8" max="8" width="12.28125" style="1" customWidth="1"/>
    <col min="9" max="16384" width="9.140625" style="1" customWidth="1"/>
  </cols>
  <sheetData>
    <row r="1" spans="2:7" ht="33" customHeight="1">
      <c r="B1" s="45" t="s">
        <v>46</v>
      </c>
      <c r="C1" s="45"/>
      <c r="D1" s="45"/>
      <c r="E1" s="45"/>
      <c r="F1" s="45"/>
      <c r="G1" s="46"/>
    </row>
    <row r="2" spans="1:3" ht="15.75">
      <c r="A2" s="2"/>
      <c r="B2" s="3"/>
      <c r="C2" s="2"/>
    </row>
    <row r="3" spans="1:10" ht="15.75">
      <c r="A3" s="44" t="s">
        <v>0</v>
      </c>
      <c r="B3" s="44" t="s">
        <v>1</v>
      </c>
      <c r="C3" s="44">
        <v>2018</v>
      </c>
      <c r="D3" s="43" t="s">
        <v>44</v>
      </c>
      <c r="E3" s="43"/>
      <c r="F3" s="43"/>
      <c r="G3" s="18"/>
      <c r="H3" s="5"/>
      <c r="I3" s="5"/>
      <c r="J3" s="5"/>
    </row>
    <row r="4" spans="1:10" ht="63">
      <c r="A4" s="44"/>
      <c r="B4" s="44"/>
      <c r="C4" s="44"/>
      <c r="D4" s="4" t="s">
        <v>10</v>
      </c>
      <c r="E4" s="4" t="s">
        <v>11</v>
      </c>
      <c r="F4" s="4" t="s">
        <v>12</v>
      </c>
      <c r="G4" s="19" t="s">
        <v>45</v>
      </c>
      <c r="H4" s="5" t="s">
        <v>34</v>
      </c>
      <c r="I4" s="19" t="s">
        <v>45</v>
      </c>
      <c r="J4" s="5" t="s">
        <v>34</v>
      </c>
    </row>
    <row r="5" spans="1:10" ht="15.75">
      <c r="A5" s="5" t="s">
        <v>6</v>
      </c>
      <c r="B5" s="6" t="s">
        <v>31</v>
      </c>
      <c r="C5" s="7">
        <f>SUM(D5:F5)</f>
        <v>81900</v>
      </c>
      <c r="D5" s="7">
        <v>81900</v>
      </c>
      <c r="E5" s="7"/>
      <c r="F5" s="7"/>
      <c r="G5" s="21">
        <v>81900</v>
      </c>
      <c r="H5" s="21">
        <v>81900</v>
      </c>
      <c r="I5" s="5"/>
      <c r="J5" s="5"/>
    </row>
    <row r="6" spans="1:10" ht="15.75">
      <c r="A6" s="5" t="s">
        <v>24</v>
      </c>
      <c r="B6" s="6" t="s">
        <v>31</v>
      </c>
      <c r="C6" s="7">
        <f>SUM(D6:F6)</f>
        <v>122850</v>
      </c>
      <c r="D6" s="7">
        <v>122850</v>
      </c>
      <c r="E6" s="7"/>
      <c r="F6" s="7"/>
      <c r="G6" s="21">
        <v>122850</v>
      </c>
      <c r="H6" s="21">
        <v>122850</v>
      </c>
      <c r="I6" s="5"/>
      <c r="J6" s="5"/>
    </row>
    <row r="7" spans="1:10" ht="15.75" hidden="1">
      <c r="A7" s="15"/>
      <c r="B7" s="6"/>
      <c r="C7" s="7"/>
      <c r="D7" s="7"/>
      <c r="E7" s="7"/>
      <c r="F7" s="7"/>
      <c r="G7" s="5"/>
      <c r="H7" s="5"/>
      <c r="I7" s="5"/>
      <c r="J7" s="5"/>
    </row>
    <row r="8" spans="1:10" ht="15.75">
      <c r="A8" s="49" t="s">
        <v>7</v>
      </c>
      <c r="B8" s="6" t="s">
        <v>32</v>
      </c>
      <c r="C8" s="7">
        <f>SUM(D8:F8)</f>
        <v>6000</v>
      </c>
      <c r="D8" s="7"/>
      <c r="E8" s="7"/>
      <c r="F8" s="7">
        <v>6000</v>
      </c>
      <c r="G8" s="5"/>
      <c r="H8" s="5"/>
      <c r="I8" s="5">
        <v>6000</v>
      </c>
      <c r="J8" s="5">
        <v>6000</v>
      </c>
    </row>
    <row r="9" spans="1:10" ht="15.75">
      <c r="A9" s="50"/>
      <c r="B9" s="6" t="s">
        <v>31</v>
      </c>
      <c r="C9" s="7">
        <f>SUM(D9:F9)</f>
        <v>265500</v>
      </c>
      <c r="D9" s="7">
        <v>265500</v>
      </c>
      <c r="E9" s="7"/>
      <c r="F9" s="7"/>
      <c r="G9" s="21">
        <v>265500</v>
      </c>
      <c r="H9" s="21">
        <v>265500</v>
      </c>
      <c r="I9" s="5"/>
      <c r="J9" s="5"/>
    </row>
    <row r="10" spans="1:10" ht="15.75" hidden="1">
      <c r="A10" s="47" t="s">
        <v>14</v>
      </c>
      <c r="B10" s="6" t="s">
        <v>25</v>
      </c>
      <c r="C10" s="7">
        <f>SUM(D10:F10)</f>
        <v>0</v>
      </c>
      <c r="D10" s="7"/>
      <c r="E10" s="7"/>
      <c r="F10" s="7"/>
      <c r="G10" s="5"/>
      <c r="H10" s="5"/>
      <c r="I10" s="5"/>
      <c r="J10" s="5"/>
    </row>
    <row r="11" spans="1:10" ht="15.75">
      <c r="A11" s="48"/>
      <c r="B11" s="6" t="s">
        <v>31</v>
      </c>
      <c r="C11" s="7">
        <f>SUM(D11:F11)</f>
        <v>114660</v>
      </c>
      <c r="D11" s="7">
        <v>114660</v>
      </c>
      <c r="E11" s="7"/>
      <c r="F11" s="7"/>
      <c r="G11" s="21">
        <v>114660</v>
      </c>
      <c r="H11" s="5">
        <v>114660</v>
      </c>
      <c r="I11" s="5"/>
      <c r="J11" s="5"/>
    </row>
    <row r="12" spans="1:10" s="11" customFormat="1" ht="15.75">
      <c r="A12" s="8" t="s">
        <v>13</v>
      </c>
      <c r="B12" s="9"/>
      <c r="C12" s="10">
        <f aca="true" t="shared" si="0" ref="C12:J12">SUM(C5:C11)</f>
        <v>590910</v>
      </c>
      <c r="D12" s="10">
        <f t="shared" si="0"/>
        <v>584910</v>
      </c>
      <c r="E12" s="10">
        <f t="shared" si="0"/>
        <v>0</v>
      </c>
      <c r="F12" s="10">
        <f t="shared" si="0"/>
        <v>6000</v>
      </c>
      <c r="G12" s="10">
        <f t="shared" si="0"/>
        <v>584910</v>
      </c>
      <c r="H12" s="10">
        <f t="shared" si="0"/>
        <v>584910</v>
      </c>
      <c r="I12" s="10">
        <f t="shared" si="0"/>
        <v>6000</v>
      </c>
      <c r="J12" s="10">
        <f t="shared" si="0"/>
        <v>6000</v>
      </c>
    </row>
  </sheetData>
  <sheetProtection/>
  <mergeCells count="7">
    <mergeCell ref="B1:G1"/>
    <mergeCell ref="A10:A11"/>
    <mergeCell ref="A3:A4"/>
    <mergeCell ref="B3:B4"/>
    <mergeCell ref="C3:C4"/>
    <mergeCell ref="D3:F3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3.00390625" style="1" customWidth="1"/>
    <col min="2" max="2" width="17.8515625" style="1" hidden="1" customWidth="1"/>
    <col min="3" max="3" width="14.7109375" style="1" customWidth="1"/>
    <col min="4" max="4" width="13.28125" style="1" customWidth="1"/>
    <col min="5" max="5" width="11.28125" style="1" customWidth="1"/>
    <col min="6" max="6" width="11.421875" style="1" customWidth="1"/>
    <col min="7" max="7" width="9.140625" style="1" customWidth="1"/>
    <col min="8" max="8" width="10.57421875" style="1" customWidth="1"/>
    <col min="9" max="9" width="10.57421875" style="1" hidden="1" customWidth="1"/>
    <col min="10" max="10" width="10.00390625" style="1" hidden="1" customWidth="1"/>
    <col min="11" max="11" width="10.7109375" style="1" hidden="1" customWidth="1"/>
    <col min="12" max="12" width="10.140625" style="1" hidden="1" customWidth="1"/>
    <col min="13" max="16384" width="9.140625" style="1" customWidth="1"/>
  </cols>
  <sheetData>
    <row r="1" spans="2:7" ht="33" customHeight="1">
      <c r="B1" s="45" t="s">
        <v>47</v>
      </c>
      <c r="C1" s="45"/>
      <c r="D1" s="45"/>
      <c r="E1" s="45"/>
      <c r="F1" s="45"/>
      <c r="G1" s="46"/>
    </row>
    <row r="2" spans="1:3" ht="15.75">
      <c r="A2" s="2"/>
      <c r="B2" s="3"/>
      <c r="C2" s="2"/>
    </row>
    <row r="3" spans="1:11" ht="15.75">
      <c r="A3" s="44" t="s">
        <v>0</v>
      </c>
      <c r="B3" s="44" t="s">
        <v>1</v>
      </c>
      <c r="C3" s="44">
        <v>2018</v>
      </c>
      <c r="D3" s="43" t="s">
        <v>44</v>
      </c>
      <c r="E3" s="43"/>
      <c r="F3" s="43"/>
      <c r="G3" s="18"/>
      <c r="H3" s="5"/>
      <c r="I3" s="5"/>
      <c r="J3" s="5"/>
      <c r="K3" s="5"/>
    </row>
    <row r="4" spans="1:11" ht="63">
      <c r="A4" s="44"/>
      <c r="B4" s="44"/>
      <c r="C4" s="44"/>
      <c r="D4" s="4" t="s">
        <v>10</v>
      </c>
      <c r="E4" s="4" t="s">
        <v>11</v>
      </c>
      <c r="F4" s="4" t="s">
        <v>12</v>
      </c>
      <c r="G4" s="19" t="s">
        <v>33</v>
      </c>
      <c r="H4" s="5" t="s">
        <v>34</v>
      </c>
      <c r="I4" s="19" t="s">
        <v>38</v>
      </c>
      <c r="J4" s="5" t="s">
        <v>34</v>
      </c>
      <c r="K4" s="5" t="s">
        <v>40</v>
      </c>
    </row>
    <row r="5" spans="1:11" ht="15.75">
      <c r="A5" s="5" t="s">
        <v>24</v>
      </c>
      <c r="B5" s="6" t="s">
        <v>29</v>
      </c>
      <c r="C5" s="7">
        <f>SUM(D5:F5)</f>
        <v>26376</v>
      </c>
      <c r="D5" s="7"/>
      <c r="E5" s="7">
        <v>26376</v>
      </c>
      <c r="F5" s="7"/>
      <c r="G5" s="5"/>
      <c r="H5" s="5">
        <v>26376</v>
      </c>
      <c r="I5" s="5"/>
      <c r="J5" s="5"/>
      <c r="K5" s="5">
        <v>13188</v>
      </c>
    </row>
    <row r="6" spans="1:11" s="11" customFormat="1" ht="15.75" hidden="1">
      <c r="A6" s="12" t="s">
        <v>13</v>
      </c>
      <c r="B6" s="9"/>
      <c r="C6" s="10"/>
      <c r="D6" s="10">
        <f>SUM(D5)</f>
        <v>0</v>
      </c>
      <c r="E6" s="10"/>
      <c r="F6" s="10">
        <f>SUM(F5)</f>
        <v>0</v>
      </c>
      <c r="G6" s="8"/>
      <c r="H6" s="8"/>
      <c r="I6" s="8"/>
      <c r="J6" s="8"/>
      <c r="K6" s="8"/>
    </row>
    <row r="7" spans="1:11" s="11" customFormat="1" ht="15.75">
      <c r="A7" s="5" t="s">
        <v>6</v>
      </c>
      <c r="B7" s="6" t="s">
        <v>29</v>
      </c>
      <c r="C7" s="7">
        <f>SUM(D7:F7)</f>
        <v>13188</v>
      </c>
      <c r="D7" s="10"/>
      <c r="E7" s="7">
        <v>13188</v>
      </c>
      <c r="F7" s="10"/>
      <c r="G7" s="8"/>
      <c r="H7" s="8">
        <v>13188</v>
      </c>
      <c r="I7" s="5"/>
      <c r="J7" s="5"/>
      <c r="K7" s="8"/>
    </row>
    <row r="8" spans="1:11" s="11" customFormat="1" ht="15.75" hidden="1">
      <c r="A8" s="12" t="s">
        <v>13</v>
      </c>
      <c r="B8" s="9"/>
      <c r="C8" s="10"/>
      <c r="D8" s="10"/>
      <c r="E8" s="10"/>
      <c r="F8" s="10"/>
      <c r="G8" s="8"/>
      <c r="H8" s="8"/>
      <c r="I8" s="8"/>
      <c r="J8" s="8"/>
      <c r="K8" s="8"/>
    </row>
    <row r="9" spans="1:11" ht="15.75">
      <c r="A9" s="51" t="s">
        <v>7</v>
      </c>
      <c r="B9" s="6" t="s">
        <v>30</v>
      </c>
      <c r="C9" s="7">
        <f>SUM(D9:F9)</f>
        <v>25120</v>
      </c>
      <c r="D9" s="7"/>
      <c r="E9" s="7">
        <v>25120</v>
      </c>
      <c r="F9" s="7"/>
      <c r="G9" s="5"/>
      <c r="H9" s="5">
        <v>25120</v>
      </c>
      <c r="I9" s="5"/>
      <c r="J9" s="5"/>
      <c r="K9" s="5">
        <v>25120</v>
      </c>
    </row>
    <row r="10" spans="1:11" ht="15.75" hidden="1">
      <c r="A10" s="52"/>
      <c r="B10" s="6" t="s">
        <v>15</v>
      </c>
      <c r="C10" s="7">
        <f>SUM(D10:F10)</f>
        <v>0</v>
      </c>
      <c r="D10" s="7"/>
      <c r="E10" s="7"/>
      <c r="F10" s="7"/>
      <c r="G10" s="5"/>
      <c r="H10" s="5"/>
      <c r="I10" s="5"/>
      <c r="J10" s="5"/>
      <c r="K10" s="5"/>
    </row>
    <row r="11" spans="1:11" ht="15.75" hidden="1">
      <c r="A11" s="8" t="s">
        <v>13</v>
      </c>
      <c r="B11" s="6"/>
      <c r="C11" s="10"/>
      <c r="D11" s="10"/>
      <c r="E11" s="10"/>
      <c r="F11" s="7"/>
      <c r="G11" s="5"/>
      <c r="H11" s="5"/>
      <c r="I11" s="5"/>
      <c r="J11" s="5"/>
      <c r="K11" s="5"/>
    </row>
    <row r="12" spans="1:11" ht="15.75">
      <c r="A12" s="51" t="s">
        <v>26</v>
      </c>
      <c r="B12" s="6" t="s">
        <v>30</v>
      </c>
      <c r="C12" s="7">
        <f>D12+E12+F12</f>
        <v>26376</v>
      </c>
      <c r="D12" s="7"/>
      <c r="E12" s="7">
        <v>26376</v>
      </c>
      <c r="F12" s="7"/>
      <c r="G12" s="5"/>
      <c r="H12" s="5">
        <v>26376</v>
      </c>
      <c r="I12" s="5"/>
      <c r="J12" s="5"/>
      <c r="K12" s="5">
        <v>13188</v>
      </c>
    </row>
    <row r="13" spans="1:11" s="11" customFormat="1" ht="15.75" hidden="1">
      <c r="A13" s="52"/>
      <c r="B13" s="9"/>
      <c r="C13" s="10"/>
      <c r="D13" s="10">
        <f>SUM(D9:D10)</f>
        <v>0</v>
      </c>
      <c r="E13" s="10"/>
      <c r="F13" s="10">
        <f>SUM(F9:F10)</f>
        <v>0</v>
      </c>
      <c r="G13" s="8"/>
      <c r="H13" s="8"/>
      <c r="I13" s="8"/>
      <c r="J13" s="8"/>
      <c r="K13" s="8"/>
    </row>
    <row r="14" spans="1:12" s="11" customFormat="1" ht="15.75">
      <c r="A14" s="17" t="s">
        <v>13</v>
      </c>
      <c r="B14" s="9"/>
      <c r="C14" s="10">
        <f aca="true" t="shared" si="0" ref="C14:K14">SUM(C5:C12)</f>
        <v>91060</v>
      </c>
      <c r="D14" s="10">
        <f t="shared" si="0"/>
        <v>0</v>
      </c>
      <c r="E14" s="10">
        <f t="shared" si="0"/>
        <v>91060</v>
      </c>
      <c r="F14" s="10">
        <f t="shared" si="0"/>
        <v>0</v>
      </c>
      <c r="G14" s="10">
        <f t="shared" si="0"/>
        <v>0</v>
      </c>
      <c r="H14" s="10">
        <f t="shared" si="0"/>
        <v>91060</v>
      </c>
      <c r="I14" s="10">
        <f t="shared" si="0"/>
        <v>0</v>
      </c>
      <c r="J14" s="10">
        <f t="shared" si="0"/>
        <v>0</v>
      </c>
      <c r="K14" s="10">
        <f t="shared" si="0"/>
        <v>51496</v>
      </c>
      <c r="L14" s="33">
        <f>E14-H14</f>
        <v>0</v>
      </c>
    </row>
    <row r="15" ht="15.75">
      <c r="C15" s="16"/>
    </row>
  </sheetData>
  <sheetProtection/>
  <mergeCells count="7">
    <mergeCell ref="B1:G1"/>
    <mergeCell ref="A12:A13"/>
    <mergeCell ref="A3:A4"/>
    <mergeCell ref="B3:B4"/>
    <mergeCell ref="C3:C4"/>
    <mergeCell ref="D3:F3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2018-09-24T02:52:55Z</dcterms:modified>
  <cp:category/>
  <cp:version/>
  <cp:contentType/>
  <cp:contentStatus/>
</cp:coreProperties>
</file>